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70" windowWidth="20730" windowHeight="11445" activeTab="0"/>
  </bookViews>
  <sheets>
    <sheet name="dif" sheetId="1" r:id="rId1"/>
    <sheet name="Page 1" sheetId="2" r:id="rId2"/>
  </sheets>
  <definedNames/>
  <calcPr fullCalcOnLoad="1"/>
</workbook>
</file>

<file path=xl/sharedStrings.xml><?xml version="1.0" encoding="utf-8"?>
<sst xmlns="http://schemas.openxmlformats.org/spreadsheetml/2006/main" count="147" uniqueCount="121">
  <si>
    <t>BANKIA, SA</t>
  </si>
  <si>
    <t>Balance sheet</t>
  </si>
  <si>
    <t>Annual report/Consolidated</t>
  </si>
  <si>
    <t>31 Dec 2012</t>
  </si>
  <si>
    <t>31 Dec 2011</t>
  </si>
  <si>
    <t>31 Dec 2010</t>
  </si>
  <si>
    <t>mil EUR</t>
  </si>
  <si>
    <t>12 months</t>
  </si>
  <si>
    <t>Audited</t>
  </si>
  <si>
    <t>Unqual</t>
  </si>
  <si>
    <t>Unaudited</t>
  </si>
  <si>
    <t>IFRS</t>
  </si>
  <si>
    <t>Assets</t>
  </si>
  <si>
    <t>Loans</t>
  </si>
  <si>
    <t>Gross loans</t>
  </si>
  <si>
    <t>Less: reserves for impaired loans / NPLs</t>
  </si>
  <si>
    <t>Other Earning Assets</t>
  </si>
  <si>
    <t>Loans and advances to banks</t>
  </si>
  <si>
    <t>Derivatives</t>
  </si>
  <si>
    <t>Other securities</t>
  </si>
  <si>
    <t>Remaining earning assets</t>
  </si>
  <si>
    <t>Total Earning Assets</t>
  </si>
  <si>
    <t>Fixed Assets</t>
  </si>
  <si>
    <t>Non-Earning Assets</t>
  </si>
  <si>
    <t>TOTAL ASSETS</t>
  </si>
  <si>
    <t>Liabilities &amp; Equity</t>
  </si>
  <si>
    <t>Deposits &amp; short term funding</t>
  </si>
  <si>
    <t>Total customer deposits</t>
  </si>
  <si>
    <t>Deposits from banks</t>
  </si>
  <si>
    <t>Other deposits and short-term borrowings</t>
  </si>
  <si>
    <t>n.a.</t>
  </si>
  <si>
    <t>Other interest bearing liabilities</t>
  </si>
  <si>
    <t>Trading liabilities</t>
  </si>
  <si>
    <t>Long term funding</t>
  </si>
  <si>
    <t>Other (non-interest bearing)</t>
  </si>
  <si>
    <t>Loan Loss Reserves</t>
  </si>
  <si>
    <t>Other Reserves</t>
  </si>
  <si>
    <t>Equity</t>
  </si>
  <si>
    <t>TOTAL LIABILITIES &amp; EQUITY</t>
  </si>
  <si>
    <t>Memo lines</t>
  </si>
  <si>
    <t>Impaired loans (Memo)</t>
  </si>
  <si>
    <t>Loan Loss Reserves (Memo)</t>
  </si>
  <si>
    <t>Liquid Assets (Memo)</t>
  </si>
  <si>
    <t>Intangibles (Memo)</t>
  </si>
  <si>
    <t>Off Balance Sheet Items</t>
  </si>
  <si>
    <t>Hybrid Capital (Memo)</t>
  </si>
  <si>
    <t>Subordinated Debts (Memo)</t>
  </si>
  <si>
    <t>Profit &amp; loss account</t>
  </si>
  <si>
    <t>Net Interest Revenue</t>
  </si>
  <si>
    <t>Other Operating Income</t>
  </si>
  <si>
    <t>Net gains (losses) on trading and derivatives</t>
  </si>
  <si>
    <t>Net gains (losses) on assets at FV through income statement</t>
  </si>
  <si>
    <t>Net fees and commissions</t>
  </si>
  <si>
    <t>Remaining operating income</t>
  </si>
  <si>
    <t>Overheads</t>
  </si>
  <si>
    <t>Loan Loss Provisions</t>
  </si>
  <si>
    <t>Other</t>
  </si>
  <si>
    <t>Profit before Tax</t>
  </si>
  <si>
    <t>Tax</t>
  </si>
  <si>
    <t>Net Income</t>
  </si>
  <si>
    <t>Operating Income (Memo)</t>
  </si>
  <si>
    <t>Dividend Paid</t>
  </si>
  <si>
    <t>Total Capital Ratio</t>
  </si>
  <si>
    <t>Tier 1 Ratio</t>
  </si>
  <si>
    <t>Total Capital</t>
  </si>
  <si>
    <t>Tier 1 Capital</t>
  </si>
  <si>
    <t>Net-Charge Offs</t>
  </si>
  <si>
    <t>Millones de euros</t>
  </si>
  <si>
    <t>Dic. 2011</t>
  </si>
  <si>
    <t>Ingresos netos por intereses</t>
  </si>
  <si>
    <t>Dividendos</t>
  </si>
  <si>
    <t>Ingresos totales por puesta en equivalencia</t>
  </si>
  <si>
    <t>Ingresos totales netos por comisiones</t>
  </si>
  <si>
    <t>Beneficios/pérdidas por operaciones financieras</t>
  </si>
  <si>
    <t>Diferencias de cambio</t>
  </si>
  <si>
    <t>Otros ingresos y gastos operativos</t>
  </si>
  <si>
    <t>Ingresos brutos</t>
  </si>
  <si>
    <t>Gastos administrativos</t>
  </si>
  <si>
    <t>Gastos de depreciación y amortización</t>
  </si>
  <si>
    <t>Provisiones (netas)</t>
  </si>
  <si>
    <t>Pérdidas por deterioro de activos financieros (netas)</t>
  </si>
  <si>
    <t>Resultados de explotación</t>
  </si>
  <si>
    <t>Pérdidas por deterioro de activos no financieros</t>
  </si>
  <si>
    <t>Otras ganancias y pérdidas</t>
  </si>
  <si>
    <t>Resultados antes de impuestos</t>
  </si>
  <si>
    <t>Resultados del ejercicio de operaciones continuadas</t>
  </si>
  <si>
    <t>Resultados después de impuestos</t>
  </si>
  <si>
    <t>10 de febrero de 2012</t>
  </si>
  <si>
    <t>Caja y depósitos en bancos centrales</t>
  </si>
  <si>
    <t>Activos financieros para negociación</t>
  </si>
  <si>
    <t>Activos financieros disponibles para la venta</t>
  </si>
  <si>
    <t xml:space="preserve">   Valores de deuda</t>
  </si>
  <si>
    <t xml:space="preserve">   Instrumentos de capital</t>
  </si>
  <si>
    <t>Préstamos y partidas a cobrar</t>
  </si>
  <si>
    <t xml:space="preserve">   Préstamos y anticipos a entidades de crédito</t>
  </si>
  <si>
    <t xml:space="preserve">   Préstamos y anticipos a clientes</t>
  </si>
  <si>
    <t xml:space="preserve">   Otros</t>
  </si>
  <si>
    <t>Inversiones mantenidas hasta el vencimiento</t>
  </si>
  <si>
    <t>Derivados de cobertura</t>
  </si>
  <si>
    <t>Activos no corrientes mantenidos para la venta</t>
  </si>
  <si>
    <t>Inversiones</t>
  </si>
  <si>
    <t>Activos materiales e inmateriales</t>
  </si>
  <si>
    <t>Otros activos, pagos adelantados e ingresos devengados, activos e impuestos</t>
  </si>
  <si>
    <t>ACTIVOS TOTALES</t>
  </si>
  <si>
    <t>Pasivos financieros para negociación</t>
  </si>
  <si>
    <t>Pasivos financieros a coste amortizado</t>
  </si>
  <si>
    <t xml:space="preserve">   Depósitos de bancos centrales</t>
  </si>
  <si>
    <t xml:space="preserve">   Depósitos de entidades de crédito</t>
  </si>
  <si>
    <t xml:space="preserve">   Depósitos de clientes</t>
  </si>
  <si>
    <t xml:space="preserve">   Débitos representados por valores negociables</t>
  </si>
  <si>
    <t xml:space="preserve">   Pasivos subordinados</t>
  </si>
  <si>
    <t xml:space="preserve">   Otros pasivos financieros</t>
  </si>
  <si>
    <t>Provisiones</t>
  </si>
  <si>
    <t>Otros pasivos, gastos devengados e ingresos diferidos y pasivos por impuestos</t>
  </si>
  <si>
    <t>PASIVOS TOTALES</t>
  </si>
  <si>
    <t>Fondos propios</t>
  </si>
  <si>
    <t>CAPITAL TOTAL</t>
  </si>
  <si>
    <t>PASIVOS Y CAPITAL TOTALES</t>
  </si>
  <si>
    <t>Ajustes por valoración / minoritarios</t>
  </si>
  <si>
    <t>Dif (mayo - feb)</t>
  </si>
  <si>
    <t>Impuestos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</si>
</sst>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9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56"/>
      <name val="Verdana"/>
      <family val="0"/>
    </font>
    <font>
      <b/>
      <sz val="8.5"/>
      <color indexed="63"/>
      <name val="Verdana"/>
      <family val="0"/>
    </font>
    <font>
      <sz val="8.5"/>
      <color indexed="56"/>
      <name val="Verdana"/>
      <family val="0"/>
    </font>
    <font>
      <sz val="8.5"/>
      <color indexed="8"/>
      <name val="Verdana"/>
      <family val="0"/>
    </font>
    <font>
      <sz val="8.5"/>
      <color indexed="63"/>
      <name val="Verdana"/>
      <family val="0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rgb="FF003366"/>
      <name val="Verdana"/>
      <family val="0"/>
    </font>
    <font>
      <b/>
      <sz val="8.5"/>
      <color rgb="FF333333"/>
      <name val="Verdana"/>
      <family val="0"/>
    </font>
    <font>
      <sz val="8.5"/>
      <color rgb="FF003366"/>
      <name val="Verdana"/>
      <family val="0"/>
    </font>
    <font>
      <sz val="8.5"/>
      <color rgb="FF000000"/>
      <name val="Verdana"/>
      <family val="0"/>
    </font>
    <font>
      <sz val="8.5"/>
      <color rgb="FF333333"/>
      <name val="Verdana"/>
      <family val="0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1D6DC"/>
        <bgColor indexed="64"/>
      </patternFill>
    </fill>
    <fill>
      <patternFill patternType="solid">
        <fgColor rgb="FFE4ECF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CCCCCC"/>
      </bottom>
    </border>
    <border>
      <left/>
      <right/>
      <top style="thin">
        <color rgb="FFCCCCCC"/>
      </top>
      <bottom/>
    </border>
    <border>
      <left/>
      <right/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ck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2" fillId="33" borderId="0" xfId="0" applyFont="1" applyFill="1" applyAlignment="1">
      <alignment horizontal="left" vertical="center" wrapText="1"/>
    </xf>
    <xf numFmtId="0" fontId="43" fillId="34" borderId="10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/>
    </xf>
    <xf numFmtId="0" fontId="44" fillId="27" borderId="0" xfId="0" applyFont="1" applyFill="1" applyAlignment="1">
      <alignment horizontal="left" vertical="top" wrapText="1"/>
    </xf>
    <xf numFmtId="0" fontId="45" fillId="27" borderId="10" xfId="0" applyFont="1" applyFill="1" applyBorder="1" applyAlignment="1">
      <alignment horizontal="right" vertical="top" wrapText="1"/>
    </xf>
    <xf numFmtId="0" fontId="0" fillId="33" borderId="0" xfId="0" applyFill="1" applyAlignment="1">
      <alignment/>
    </xf>
    <xf numFmtId="0" fontId="46" fillId="33" borderId="0" xfId="0" applyFont="1" applyFill="1" applyAlignment="1">
      <alignment horizontal="right" vertical="top" wrapText="1"/>
    </xf>
    <xf numFmtId="0" fontId="0" fillId="33" borderId="10" xfId="0" applyFill="1" applyBorder="1" applyAlignment="1">
      <alignment/>
    </xf>
    <xf numFmtId="0" fontId="46" fillId="33" borderId="10" xfId="0" applyFont="1" applyFill="1" applyBorder="1" applyAlignment="1">
      <alignment horizontal="right" vertical="top" wrapText="1"/>
    </xf>
    <xf numFmtId="0" fontId="43" fillId="35" borderId="10" xfId="0" applyFont="1" applyFill="1" applyBorder="1" applyAlignment="1">
      <alignment horizontal="left" vertical="top" wrapText="1"/>
    </xf>
    <xf numFmtId="0" fontId="45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right"/>
    </xf>
    <xf numFmtId="0" fontId="0" fillId="34" borderId="10" xfId="0" applyFill="1" applyBorder="1" applyAlignment="1">
      <alignment horizontal="right"/>
    </xf>
    <xf numFmtId="0" fontId="45" fillId="27" borderId="11" xfId="0" applyFont="1" applyFill="1" applyBorder="1" applyAlignment="1">
      <alignment horizontal="right" vertical="top" wrapText="1"/>
    </xf>
    <xf numFmtId="0" fontId="46" fillId="33" borderId="11" xfId="0" applyFont="1" applyFill="1" applyBorder="1" applyAlignment="1">
      <alignment horizontal="right" vertical="top" wrapText="1"/>
    </xf>
    <xf numFmtId="0" fontId="0" fillId="35" borderId="12" xfId="0" applyFill="1" applyBorder="1" applyAlignment="1">
      <alignment horizontal="right"/>
    </xf>
    <xf numFmtId="164" fontId="46" fillId="33" borderId="12" xfId="0" applyNumberFormat="1" applyFont="1" applyFill="1" applyBorder="1" applyAlignment="1">
      <alignment horizontal="right" vertical="top"/>
    </xf>
    <xf numFmtId="0" fontId="0" fillId="33" borderId="12" xfId="0" applyFill="1" applyBorder="1" applyAlignment="1">
      <alignment horizontal="right"/>
    </xf>
    <xf numFmtId="0" fontId="46" fillId="33" borderId="12" xfId="0" applyFont="1" applyFill="1" applyBorder="1" applyAlignment="1">
      <alignment horizontal="right" vertical="top" wrapText="1"/>
    </xf>
    <xf numFmtId="0" fontId="0" fillId="34" borderId="12" xfId="0" applyFill="1" applyBorder="1" applyAlignment="1">
      <alignment horizontal="right"/>
    </xf>
    <xf numFmtId="0" fontId="0" fillId="27" borderId="11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4" fontId="46" fillId="33" borderId="12" xfId="0" applyNumberFormat="1" applyFont="1" applyFill="1" applyBorder="1" applyAlignment="1">
      <alignment horizontal="right" vertical="top"/>
    </xf>
    <xf numFmtId="0" fontId="47" fillId="0" borderId="0" xfId="0" applyFont="1" applyAlignment="1">
      <alignment/>
    </xf>
    <xf numFmtId="15" fontId="47" fillId="0" borderId="0" xfId="0" applyNumberFormat="1" applyFont="1" applyAlignment="1">
      <alignment/>
    </xf>
    <xf numFmtId="0" fontId="47" fillId="0" borderId="0" xfId="0" applyFont="1" applyAlignment="1">
      <alignment horizontal="right"/>
    </xf>
    <xf numFmtId="0" fontId="48" fillId="0" borderId="13" xfId="0" applyFont="1" applyBorder="1" applyAlignment="1">
      <alignment vertical="center"/>
    </xf>
    <xf numFmtId="0" fontId="48" fillId="0" borderId="13" xfId="0" applyFont="1" applyBorder="1" applyAlignment="1">
      <alignment horizontal="right" vertical="center"/>
    </xf>
    <xf numFmtId="0" fontId="48" fillId="0" borderId="14" xfId="0" applyFont="1" applyBorder="1" applyAlignment="1">
      <alignment vertical="center"/>
    </xf>
    <xf numFmtId="3" fontId="48" fillId="0" borderId="14" xfId="0" applyNumberFormat="1" applyFont="1" applyBorder="1" applyAlignment="1">
      <alignment horizontal="right" vertical="center"/>
    </xf>
    <xf numFmtId="3" fontId="48" fillId="0" borderId="0" xfId="0" applyNumberFormat="1" applyFont="1" applyAlignment="1">
      <alignment horizontal="right" vertical="center"/>
    </xf>
    <xf numFmtId="3" fontId="47" fillId="0" borderId="0" xfId="0" applyNumberFormat="1" applyFont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3" fontId="47" fillId="0" borderId="0" xfId="0" applyNumberFormat="1" applyFont="1" applyAlignment="1">
      <alignment horizontal="right" vertical="center"/>
    </xf>
    <xf numFmtId="0" fontId="47" fillId="0" borderId="14" xfId="0" applyFont="1" applyBorder="1" applyAlignment="1">
      <alignment vertical="center"/>
    </xf>
    <xf numFmtId="0" fontId="47" fillId="0" borderId="14" xfId="0" applyFont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3" fontId="47" fillId="0" borderId="14" xfId="0" applyNumberFormat="1" applyFont="1" applyBorder="1" applyAlignment="1">
      <alignment horizontal="right" vertical="center"/>
    </xf>
    <xf numFmtId="0" fontId="48" fillId="0" borderId="14" xfId="0" applyFont="1" applyBorder="1" applyAlignment="1">
      <alignment horizontal="right" vertical="center"/>
    </xf>
    <xf numFmtId="3" fontId="48" fillId="0" borderId="15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center" vertical="center"/>
    </xf>
    <xf numFmtId="3" fontId="48" fillId="0" borderId="0" xfId="0" applyNumberFormat="1" applyFont="1" applyAlignment="1">
      <alignment/>
    </xf>
    <xf numFmtId="0" fontId="48" fillId="0" borderId="15" xfId="0" applyFont="1" applyBorder="1" applyAlignment="1">
      <alignment vertical="center"/>
    </xf>
    <xf numFmtId="164" fontId="43" fillId="33" borderId="12" xfId="0" applyNumberFormat="1" applyFont="1" applyFill="1" applyBorder="1" applyAlignment="1">
      <alignment horizontal="righ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42.57421875" style="24" customWidth="1"/>
    <col min="2" max="2" width="15.7109375" style="24" customWidth="1"/>
    <col min="3" max="3" width="12.7109375" style="24" customWidth="1"/>
    <col min="4" max="4" width="16.57421875" style="24" customWidth="1"/>
    <col min="5" max="5" width="9.140625" style="24" customWidth="1"/>
    <col min="6" max="16384" width="11.421875" style="24" customWidth="1"/>
  </cols>
  <sheetData>
    <row r="1" spans="2:4" ht="13.5" thickBot="1">
      <c r="B1" s="24" t="s">
        <v>87</v>
      </c>
      <c r="C1" s="25">
        <v>41054</v>
      </c>
      <c r="D1" s="26" t="s">
        <v>119</v>
      </c>
    </row>
    <row r="2" spans="1:3" ht="14.25" thickBot="1" thickTop="1">
      <c r="A2" s="27" t="s">
        <v>67</v>
      </c>
      <c r="B2" s="28" t="s">
        <v>68</v>
      </c>
      <c r="C2" s="28" t="s">
        <v>68</v>
      </c>
    </row>
    <row r="3" spans="1:4" ht="13.5" thickBot="1">
      <c r="A3" s="29" t="s">
        <v>69</v>
      </c>
      <c r="B3" s="30">
        <v>2742</v>
      </c>
      <c r="C3" s="31">
        <v>2481</v>
      </c>
      <c r="D3" s="32">
        <f>C3-B3</f>
        <v>-261</v>
      </c>
    </row>
    <row r="4" spans="1:4" ht="12.75">
      <c r="A4" s="33" t="s">
        <v>70</v>
      </c>
      <c r="B4" s="34">
        <v>32</v>
      </c>
      <c r="C4" s="34">
        <v>130</v>
      </c>
      <c r="D4" s="32">
        <f aca="true" t="shared" si="0" ref="D4:D21">C4-B4</f>
        <v>98</v>
      </c>
    </row>
    <row r="5" spans="1:4" ht="12.75">
      <c r="A5" s="33" t="s">
        <v>71</v>
      </c>
      <c r="B5" s="34">
        <v>-2</v>
      </c>
      <c r="C5" s="34"/>
      <c r="D5" s="32">
        <f t="shared" si="0"/>
        <v>2</v>
      </c>
    </row>
    <row r="6" spans="1:4" ht="12.75">
      <c r="A6" s="33" t="s">
        <v>72</v>
      </c>
      <c r="B6" s="35">
        <v>1061</v>
      </c>
      <c r="C6" s="34">
        <v>998</v>
      </c>
      <c r="D6" s="32">
        <f t="shared" si="0"/>
        <v>-63</v>
      </c>
    </row>
    <row r="7" spans="1:4" ht="12.75">
      <c r="A7" s="33" t="s">
        <v>73</v>
      </c>
      <c r="B7" s="34">
        <v>366</v>
      </c>
      <c r="C7" s="34">
        <v>340</v>
      </c>
      <c r="D7" s="32">
        <f t="shared" si="0"/>
        <v>-26</v>
      </c>
    </row>
    <row r="8" spans="1:4" ht="12.75">
      <c r="A8" s="33" t="s">
        <v>74</v>
      </c>
      <c r="B8" s="34">
        <v>24</v>
      </c>
      <c r="C8" s="34">
        <v>23</v>
      </c>
      <c r="D8" s="32">
        <f t="shared" si="0"/>
        <v>-1</v>
      </c>
    </row>
    <row r="9" spans="1:4" ht="13.5" thickBot="1">
      <c r="A9" s="36" t="s">
        <v>75</v>
      </c>
      <c r="B9" s="37">
        <v>-101</v>
      </c>
      <c r="C9" s="34">
        <v>-185</v>
      </c>
      <c r="D9" s="32">
        <f t="shared" si="0"/>
        <v>-84</v>
      </c>
    </row>
    <row r="10" spans="1:7" ht="13.5" thickBot="1">
      <c r="A10" s="29" t="s">
        <v>76</v>
      </c>
      <c r="B10" s="30">
        <v>4121</v>
      </c>
      <c r="C10" s="38">
        <v>3787</v>
      </c>
      <c r="D10" s="32">
        <f t="shared" si="0"/>
        <v>-334</v>
      </c>
      <c r="F10" s="32">
        <f>SUM(B3:B9)</f>
        <v>4122</v>
      </c>
      <c r="G10" s="32">
        <f>SUM(C3:C9)</f>
        <v>3787</v>
      </c>
    </row>
    <row r="11" spans="1:4" ht="12.75">
      <c r="A11" s="33" t="s">
        <v>77</v>
      </c>
      <c r="B11" s="35">
        <v>-2156</v>
      </c>
      <c r="C11" s="35">
        <v>-1920</v>
      </c>
      <c r="D11" s="32">
        <f t="shared" si="0"/>
        <v>236</v>
      </c>
    </row>
    <row r="12" spans="1:4" ht="12.75">
      <c r="A12" s="33" t="s">
        <v>78</v>
      </c>
      <c r="B12" s="34">
        <v>-299</v>
      </c>
      <c r="C12" s="34">
        <v>-246</v>
      </c>
      <c r="D12" s="32">
        <f t="shared" si="0"/>
        <v>53</v>
      </c>
    </row>
    <row r="13" spans="1:4" ht="12.75">
      <c r="A13" s="33" t="s">
        <v>79</v>
      </c>
      <c r="B13" s="34">
        <v>144</v>
      </c>
      <c r="C13" s="34">
        <v>-157</v>
      </c>
      <c r="D13" s="32">
        <f t="shared" si="0"/>
        <v>-301</v>
      </c>
    </row>
    <row r="14" spans="1:4" ht="13.5" thickBot="1">
      <c r="A14" s="36" t="s">
        <v>80</v>
      </c>
      <c r="B14" s="39">
        <v>-1132</v>
      </c>
      <c r="C14" s="35">
        <v>-3954</v>
      </c>
      <c r="D14" s="32">
        <f t="shared" si="0"/>
        <v>-2822</v>
      </c>
    </row>
    <row r="15" spans="1:7" ht="13.5" thickBot="1">
      <c r="A15" s="29" t="s">
        <v>81</v>
      </c>
      <c r="B15" s="40">
        <v>678</v>
      </c>
      <c r="C15" s="31">
        <v>-2491</v>
      </c>
      <c r="D15" s="32">
        <f t="shared" si="0"/>
        <v>-3169</v>
      </c>
      <c r="F15" s="32">
        <f>SUM(B10:B14)</f>
        <v>678</v>
      </c>
      <c r="G15" s="32">
        <f>SUM(C10:C14)</f>
        <v>-2490</v>
      </c>
    </row>
    <row r="16" spans="1:4" ht="12.75">
      <c r="A16" s="33" t="s">
        <v>82</v>
      </c>
      <c r="B16" s="34">
        <v>-62</v>
      </c>
      <c r="C16" s="34">
        <v>-304</v>
      </c>
      <c r="D16" s="32">
        <f t="shared" si="0"/>
        <v>-242</v>
      </c>
    </row>
    <row r="17" spans="1:4" ht="13.5" thickBot="1">
      <c r="A17" s="36" t="s">
        <v>83</v>
      </c>
      <c r="B17" s="37">
        <v>-239</v>
      </c>
      <c r="C17" s="35">
        <v>-1575</v>
      </c>
      <c r="D17" s="32">
        <f t="shared" si="0"/>
        <v>-1336</v>
      </c>
    </row>
    <row r="18" spans="1:7" ht="13.5" thickBot="1">
      <c r="A18" s="29" t="s">
        <v>84</v>
      </c>
      <c r="B18" s="40">
        <v>377</v>
      </c>
      <c r="C18" s="31">
        <v>-4370</v>
      </c>
      <c r="D18" s="32">
        <f t="shared" si="0"/>
        <v>-4747</v>
      </c>
      <c r="F18" s="24">
        <f>SUM(B15:B17)</f>
        <v>377</v>
      </c>
      <c r="G18" s="24">
        <f>SUM(C15:C17)</f>
        <v>-4370</v>
      </c>
    </row>
    <row r="19" spans="1:4" ht="13.5" thickBot="1">
      <c r="A19" s="36" t="s">
        <v>120</v>
      </c>
      <c r="B19" s="37">
        <v>-103</v>
      </c>
      <c r="C19" s="35">
        <v>1339</v>
      </c>
      <c r="D19" s="32">
        <f t="shared" si="0"/>
        <v>1442</v>
      </c>
    </row>
    <row r="20" spans="1:7" ht="13.5" thickBot="1">
      <c r="A20" s="29" t="s">
        <v>85</v>
      </c>
      <c r="B20" s="40">
        <v>274</v>
      </c>
      <c r="C20" s="31">
        <v>-3031</v>
      </c>
      <c r="D20" s="32">
        <f t="shared" si="0"/>
        <v>-3305</v>
      </c>
      <c r="F20" s="24">
        <f>SUM(B18:B19)</f>
        <v>274</v>
      </c>
      <c r="G20" s="24">
        <f>SUM(C18:C19)</f>
        <v>-3031</v>
      </c>
    </row>
    <row r="21" spans="1:4" ht="13.5" thickBot="1">
      <c r="A21" s="29" t="s">
        <v>86</v>
      </c>
      <c r="B21" s="40">
        <v>274</v>
      </c>
      <c r="C21" s="41">
        <v>-3031</v>
      </c>
      <c r="D21" s="32">
        <f t="shared" si="0"/>
        <v>-3305</v>
      </c>
    </row>
    <row r="24" spans="2:3" ht="13.5" thickBot="1">
      <c r="B24" s="24" t="s">
        <v>87</v>
      </c>
      <c r="C24" s="25">
        <v>41054</v>
      </c>
    </row>
    <row r="25" spans="1:4" ht="14.25" thickBot="1" thickTop="1">
      <c r="A25" s="27" t="s">
        <v>67</v>
      </c>
      <c r="B25" s="42" t="s">
        <v>68</v>
      </c>
      <c r="C25" s="28" t="s">
        <v>68</v>
      </c>
      <c r="D25" s="26" t="s">
        <v>119</v>
      </c>
    </row>
    <row r="26" spans="1:4" ht="12.75">
      <c r="A26" s="33" t="s">
        <v>88</v>
      </c>
      <c r="B26" s="35">
        <v>6280</v>
      </c>
      <c r="C26" s="35">
        <v>6117</v>
      </c>
      <c r="D26" s="32">
        <f aca="true" t="shared" si="1" ref="D26:D57">C26-B26</f>
        <v>-163</v>
      </c>
    </row>
    <row r="27" spans="1:4" ht="12.75">
      <c r="A27" s="33" t="s">
        <v>89</v>
      </c>
      <c r="B27" s="35">
        <v>29083</v>
      </c>
      <c r="C27" s="35">
        <v>29062</v>
      </c>
      <c r="D27" s="32">
        <f t="shared" si="1"/>
        <v>-21</v>
      </c>
    </row>
    <row r="28" spans="1:7" ht="12.75">
      <c r="A28" s="33" t="s">
        <v>90</v>
      </c>
      <c r="B28" s="35">
        <v>25492</v>
      </c>
      <c r="C28" s="35">
        <v>24649</v>
      </c>
      <c r="D28" s="32">
        <f t="shared" si="1"/>
        <v>-843</v>
      </c>
      <c r="F28" s="32">
        <f>SUM(B29:B30)</f>
        <v>25492</v>
      </c>
      <c r="G28" s="32">
        <f>SUM(C29:C30)</f>
        <v>24649</v>
      </c>
    </row>
    <row r="29" spans="1:4" ht="12.75">
      <c r="A29" s="33" t="s">
        <v>91</v>
      </c>
      <c r="B29" s="35">
        <v>23922</v>
      </c>
      <c r="C29" s="35">
        <v>23621</v>
      </c>
      <c r="D29" s="32">
        <f t="shared" si="1"/>
        <v>-301</v>
      </c>
    </row>
    <row r="30" spans="1:4" ht="12.75">
      <c r="A30" s="33" t="s">
        <v>92</v>
      </c>
      <c r="B30" s="35">
        <v>1570</v>
      </c>
      <c r="C30" s="35">
        <v>1028</v>
      </c>
      <c r="D30" s="32">
        <f t="shared" si="1"/>
        <v>-542</v>
      </c>
    </row>
    <row r="31" spans="1:7" ht="12.75">
      <c r="A31" s="33" t="s">
        <v>93</v>
      </c>
      <c r="B31" s="35">
        <v>209789</v>
      </c>
      <c r="C31" s="35">
        <v>208239</v>
      </c>
      <c r="D31" s="32">
        <f t="shared" si="1"/>
        <v>-1550</v>
      </c>
      <c r="F31" s="32">
        <f>SUM(B32:B34)</f>
        <v>209789</v>
      </c>
      <c r="G31" s="32">
        <f>SUM(C32:C34)</f>
        <v>208239</v>
      </c>
    </row>
    <row r="32" spans="1:4" ht="12.75">
      <c r="A32" s="33" t="s">
        <v>94</v>
      </c>
      <c r="B32" s="35">
        <v>18190</v>
      </c>
      <c r="C32" s="35">
        <v>19629</v>
      </c>
      <c r="D32" s="32">
        <f t="shared" si="1"/>
        <v>1439</v>
      </c>
    </row>
    <row r="33" spans="1:4" ht="12.75">
      <c r="A33" s="33" t="s">
        <v>95</v>
      </c>
      <c r="B33" s="35">
        <v>186092</v>
      </c>
      <c r="C33" s="35">
        <v>182609</v>
      </c>
      <c r="D33" s="32">
        <f t="shared" si="1"/>
        <v>-3483</v>
      </c>
    </row>
    <row r="34" spans="1:4" ht="12.75">
      <c r="A34" s="33" t="s">
        <v>96</v>
      </c>
      <c r="B34" s="35">
        <v>5507</v>
      </c>
      <c r="C34" s="35">
        <v>6001</v>
      </c>
      <c r="D34" s="32">
        <f t="shared" si="1"/>
        <v>494</v>
      </c>
    </row>
    <row r="35" spans="1:4" ht="12.75">
      <c r="A35" s="33" t="s">
        <v>97</v>
      </c>
      <c r="B35" s="35">
        <v>10894</v>
      </c>
      <c r="C35" s="35">
        <v>10251</v>
      </c>
      <c r="D35" s="32">
        <f t="shared" si="1"/>
        <v>-643</v>
      </c>
    </row>
    <row r="36" spans="1:4" ht="12.75">
      <c r="A36" s="33" t="s">
        <v>98</v>
      </c>
      <c r="B36" s="35">
        <v>5266</v>
      </c>
      <c r="C36" s="35">
        <v>5266</v>
      </c>
      <c r="D36" s="43">
        <f t="shared" si="1"/>
        <v>0</v>
      </c>
    </row>
    <row r="37" spans="1:4" ht="12.75">
      <c r="A37" s="33" t="s">
        <v>99</v>
      </c>
      <c r="B37" s="35">
        <v>5250</v>
      </c>
      <c r="C37" s="35">
        <v>2063</v>
      </c>
      <c r="D37" s="32">
        <f t="shared" si="1"/>
        <v>-3187</v>
      </c>
    </row>
    <row r="38" spans="1:4" ht="12.75">
      <c r="A38" s="33" t="s">
        <v>100</v>
      </c>
      <c r="B38" s="35">
        <v>2687</v>
      </c>
      <c r="C38" s="35">
        <v>4168</v>
      </c>
      <c r="D38" s="32">
        <f t="shared" si="1"/>
        <v>1481</v>
      </c>
    </row>
    <row r="39" spans="1:4" ht="12.75">
      <c r="A39" s="33" t="s">
        <v>101</v>
      </c>
      <c r="B39" s="35">
        <v>3572</v>
      </c>
      <c r="C39" s="35">
        <v>2177</v>
      </c>
      <c r="D39" s="32">
        <f t="shared" si="1"/>
        <v>-1395</v>
      </c>
    </row>
    <row r="40" spans="1:4" ht="13.5" thickBot="1">
      <c r="A40" s="36" t="s">
        <v>102</v>
      </c>
      <c r="B40" s="39">
        <v>7508</v>
      </c>
      <c r="C40" s="39">
        <v>6375</v>
      </c>
      <c r="D40" s="32">
        <f t="shared" si="1"/>
        <v>-1133</v>
      </c>
    </row>
    <row r="41" spans="1:7" ht="13.5" thickBot="1">
      <c r="A41" s="29" t="s">
        <v>103</v>
      </c>
      <c r="B41" s="30">
        <v>305820</v>
      </c>
      <c r="C41" s="30">
        <v>298367</v>
      </c>
      <c r="D41" s="32">
        <f t="shared" si="1"/>
        <v>-7453</v>
      </c>
      <c r="F41" s="32">
        <f>SUM(B35:B40)+B31+B28+B27+B26</f>
        <v>305821</v>
      </c>
      <c r="G41" s="32">
        <f>SUM(C35:C40)+C31+C28+C27+C26</f>
        <v>298367</v>
      </c>
    </row>
    <row r="42" spans="1:4" ht="12.75">
      <c r="A42" s="33" t="s">
        <v>104</v>
      </c>
      <c r="B42" s="35">
        <v>26879</v>
      </c>
      <c r="C42" s="35">
        <v>26815</v>
      </c>
      <c r="D42" s="32">
        <f t="shared" si="1"/>
        <v>-64</v>
      </c>
    </row>
    <row r="43" spans="1:7" ht="12.75">
      <c r="A43" s="33" t="s">
        <v>105</v>
      </c>
      <c r="B43" s="35">
        <v>257951</v>
      </c>
      <c r="C43" s="35">
        <v>255247</v>
      </c>
      <c r="D43" s="32">
        <f t="shared" si="1"/>
        <v>-2704</v>
      </c>
      <c r="F43" s="32">
        <f>SUM(B44:B49)</f>
        <v>257951</v>
      </c>
      <c r="G43" s="32">
        <f>SUM(C44:C49)</f>
        <v>255246</v>
      </c>
    </row>
    <row r="44" spans="1:4" ht="12.75">
      <c r="A44" s="33" t="s">
        <v>106</v>
      </c>
      <c r="B44" s="35">
        <v>22432</v>
      </c>
      <c r="C44" s="35">
        <v>22431</v>
      </c>
      <c r="D44" s="32">
        <f t="shared" si="1"/>
        <v>-1</v>
      </c>
    </row>
    <row r="45" spans="1:4" ht="12.75">
      <c r="A45" s="33" t="s">
        <v>107</v>
      </c>
      <c r="B45" s="35">
        <v>22522</v>
      </c>
      <c r="C45" s="35">
        <v>22434</v>
      </c>
      <c r="D45" s="32">
        <f t="shared" si="1"/>
        <v>-88</v>
      </c>
    </row>
    <row r="46" spans="1:4" ht="12.75">
      <c r="A46" s="33" t="s">
        <v>108</v>
      </c>
      <c r="B46" s="35">
        <v>155338</v>
      </c>
      <c r="C46" s="35">
        <v>161384</v>
      </c>
      <c r="D46" s="32">
        <f t="shared" si="1"/>
        <v>6046</v>
      </c>
    </row>
    <row r="47" spans="1:4" ht="12.75">
      <c r="A47" s="33" t="s">
        <v>109</v>
      </c>
      <c r="B47" s="35">
        <v>55714</v>
      </c>
      <c r="C47" s="35">
        <v>47607</v>
      </c>
      <c r="D47" s="32">
        <f t="shared" si="1"/>
        <v>-8107</v>
      </c>
    </row>
    <row r="48" spans="1:4" ht="12.75">
      <c r="A48" s="33" t="s">
        <v>110</v>
      </c>
      <c r="B48" s="34">
        <v>326</v>
      </c>
      <c r="C48" s="34">
        <v>318</v>
      </c>
      <c r="D48" s="32">
        <f t="shared" si="1"/>
        <v>-8</v>
      </c>
    </row>
    <row r="49" spans="1:4" ht="12.75">
      <c r="A49" s="33" t="s">
        <v>111</v>
      </c>
      <c r="B49" s="35">
        <v>1619</v>
      </c>
      <c r="C49" s="35">
        <v>1072</v>
      </c>
      <c r="D49" s="32">
        <f t="shared" si="1"/>
        <v>-547</v>
      </c>
    </row>
    <row r="50" spans="1:4" ht="12.75">
      <c r="A50" s="33" t="s">
        <v>98</v>
      </c>
      <c r="B50" s="35">
        <v>2025</v>
      </c>
      <c r="C50" s="35">
        <v>1961</v>
      </c>
      <c r="D50" s="32">
        <f t="shared" si="1"/>
        <v>-64</v>
      </c>
    </row>
    <row r="51" spans="1:4" ht="12.75">
      <c r="A51" s="33" t="s">
        <v>112</v>
      </c>
      <c r="B51" s="34">
        <v>1343</v>
      </c>
      <c r="C51" s="35">
        <v>1283</v>
      </c>
      <c r="D51" s="32">
        <f t="shared" si="1"/>
        <v>-60</v>
      </c>
    </row>
    <row r="52" spans="1:4" ht="13.5" thickBot="1">
      <c r="A52" s="36" t="s">
        <v>113</v>
      </c>
      <c r="B52" s="39">
        <v>1858</v>
      </c>
      <c r="C52" s="39">
        <v>1563</v>
      </c>
      <c r="D52" s="32">
        <f t="shared" si="1"/>
        <v>-295</v>
      </c>
    </row>
    <row r="53" spans="1:7" ht="13.5" thickBot="1">
      <c r="A53" s="29" t="s">
        <v>114</v>
      </c>
      <c r="B53" s="30">
        <v>290056</v>
      </c>
      <c r="C53" s="30">
        <v>286870</v>
      </c>
      <c r="D53" s="32">
        <f t="shared" si="1"/>
        <v>-3186</v>
      </c>
      <c r="F53" s="32">
        <f>SUM(B50:B52)+B43+B42</f>
        <v>290056</v>
      </c>
      <c r="G53" s="32">
        <f>SUM(C50:C52)+C43+C42</f>
        <v>286869</v>
      </c>
    </row>
    <row r="54" spans="1:4" ht="12.75">
      <c r="A54" s="33" t="s">
        <v>118</v>
      </c>
      <c r="B54" s="34">
        <v>-588</v>
      </c>
      <c r="C54" s="34">
        <v>-581</v>
      </c>
      <c r="D54" s="32">
        <f t="shared" si="1"/>
        <v>7</v>
      </c>
    </row>
    <row r="55" spans="1:4" ht="13.5" thickBot="1">
      <c r="A55" s="36" t="s">
        <v>115</v>
      </c>
      <c r="B55" s="39">
        <v>16352</v>
      </c>
      <c r="C55" s="39">
        <v>12078</v>
      </c>
      <c r="D55" s="32">
        <f t="shared" si="1"/>
        <v>-4274</v>
      </c>
    </row>
    <row r="56" spans="1:4" ht="13.5" thickBot="1">
      <c r="A56" s="29" t="s">
        <v>116</v>
      </c>
      <c r="B56" s="30">
        <v>15764</v>
      </c>
      <c r="C56" s="30">
        <v>11497</v>
      </c>
      <c r="D56" s="32">
        <f t="shared" si="1"/>
        <v>-4267</v>
      </c>
    </row>
    <row r="57" spans="1:7" ht="13.5" thickBot="1">
      <c r="A57" s="44" t="s">
        <v>117</v>
      </c>
      <c r="B57" s="41">
        <v>305820</v>
      </c>
      <c r="C57" s="41">
        <v>298367</v>
      </c>
      <c r="D57" s="32">
        <f t="shared" si="1"/>
        <v>-7453</v>
      </c>
      <c r="F57" s="32">
        <f>B53+B56</f>
        <v>305820</v>
      </c>
      <c r="G57" s="32">
        <f>C53+C56</f>
        <v>298367</v>
      </c>
    </row>
    <row r="58" ht="13.5" thickTop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44.57421875" style="0" customWidth="1"/>
    <col min="2" max="4" width="11.28125" style="0" bestFit="1" customWidth="1"/>
  </cols>
  <sheetData>
    <row r="1" spans="1:4" ht="18" customHeight="1">
      <c r="A1" s="1" t="s">
        <v>0</v>
      </c>
      <c r="B1" s="12"/>
      <c r="C1" s="12"/>
      <c r="D1" s="12"/>
    </row>
    <row r="2" spans="1:4" ht="12" customHeight="1">
      <c r="A2" s="2" t="s">
        <v>1</v>
      </c>
      <c r="B2" s="13"/>
      <c r="C2" s="13"/>
      <c r="D2" s="13"/>
    </row>
    <row r="3" spans="1:4" ht="12" customHeight="1">
      <c r="A3" s="4" t="s">
        <v>2</v>
      </c>
      <c r="B3" s="14" t="s">
        <v>3</v>
      </c>
      <c r="C3" s="14" t="s">
        <v>4</v>
      </c>
      <c r="D3" s="14" t="s">
        <v>5</v>
      </c>
    </row>
    <row r="4" spans="1:4" ht="12" customHeight="1">
      <c r="A4" s="3"/>
      <c r="B4" s="5" t="s">
        <v>6</v>
      </c>
      <c r="C4" s="5" t="s">
        <v>6</v>
      </c>
      <c r="D4" s="5" t="s">
        <v>6</v>
      </c>
    </row>
    <row r="5" spans="1:4" ht="12" customHeight="1">
      <c r="A5" s="6"/>
      <c r="B5" s="15" t="s">
        <v>7</v>
      </c>
      <c r="C5" s="7" t="s">
        <v>7</v>
      </c>
      <c r="D5" s="15" t="s">
        <v>7</v>
      </c>
    </row>
    <row r="6" spans="1:4" ht="12" customHeight="1">
      <c r="A6" s="6"/>
      <c r="B6" s="7" t="s">
        <v>8</v>
      </c>
      <c r="C6" s="7" t="s">
        <v>9</v>
      </c>
      <c r="D6" s="7" t="s">
        <v>10</v>
      </c>
    </row>
    <row r="7" spans="1:4" ht="12" customHeight="1">
      <c r="A7" s="8"/>
      <c r="B7" s="9" t="s">
        <v>11</v>
      </c>
      <c r="C7" s="9" t="s">
        <v>11</v>
      </c>
      <c r="D7" s="9" t="s">
        <v>11</v>
      </c>
    </row>
    <row r="8" spans="1:4" ht="12" customHeight="1">
      <c r="A8" s="10" t="s">
        <v>12</v>
      </c>
      <c r="B8" s="16"/>
      <c r="C8" s="16"/>
      <c r="D8" s="16"/>
    </row>
    <row r="9" spans="1:4" ht="12" customHeight="1">
      <c r="A9" s="11" t="s">
        <v>13</v>
      </c>
      <c r="B9" s="17">
        <v>134137</v>
      </c>
      <c r="C9" s="17">
        <v>184093.8</v>
      </c>
      <c r="D9" s="17">
        <v>193753.4</v>
      </c>
    </row>
    <row r="10" spans="1:4" ht="12" customHeight="1">
      <c r="A10" s="11" t="s">
        <v>14</v>
      </c>
      <c r="B10" s="17">
        <v>145744</v>
      </c>
      <c r="C10" s="17">
        <v>192838.7</v>
      </c>
      <c r="D10" s="17">
        <v>201059.9</v>
      </c>
    </row>
    <row r="11" spans="1:4" ht="12" customHeight="1">
      <c r="A11" s="11" t="s">
        <v>15</v>
      </c>
      <c r="B11" s="17">
        <v>11607</v>
      </c>
      <c r="C11" s="17">
        <v>8744.9</v>
      </c>
      <c r="D11" s="17">
        <v>7306.5</v>
      </c>
    </row>
    <row r="12" spans="1:4" ht="12" customHeight="1">
      <c r="A12" s="11" t="s">
        <v>16</v>
      </c>
      <c r="B12" s="17">
        <v>121294</v>
      </c>
      <c r="C12" s="17">
        <v>96803.9</v>
      </c>
      <c r="D12" s="17">
        <v>68611.8</v>
      </c>
    </row>
    <row r="13" spans="1:4" ht="12" customHeight="1">
      <c r="A13" s="11" t="s">
        <v>17</v>
      </c>
      <c r="B13" s="17">
        <v>7988</v>
      </c>
      <c r="C13" s="17">
        <v>18190</v>
      </c>
      <c r="D13" s="17">
        <v>12436.3</v>
      </c>
    </row>
    <row r="14" spans="1:4" ht="12" customHeight="1">
      <c r="A14" s="11" t="s">
        <v>18</v>
      </c>
      <c r="B14" s="17">
        <v>6174</v>
      </c>
      <c r="C14" s="17">
        <v>32964.6</v>
      </c>
      <c r="D14" s="17">
        <v>19310.3</v>
      </c>
    </row>
    <row r="15" spans="1:4" ht="12" customHeight="1">
      <c r="A15" s="11" t="s">
        <v>19</v>
      </c>
      <c r="B15" s="17">
        <v>107132</v>
      </c>
      <c r="C15" s="17">
        <v>45421.3</v>
      </c>
      <c r="D15" s="17">
        <v>36633.2</v>
      </c>
    </row>
    <row r="16" spans="1:4" ht="12" customHeight="1">
      <c r="A16" s="11" t="s">
        <v>20</v>
      </c>
      <c r="B16" s="17">
        <v>0</v>
      </c>
      <c r="C16" s="17">
        <v>228</v>
      </c>
      <c r="D16" s="17">
        <v>232</v>
      </c>
    </row>
    <row r="17" spans="1:4" ht="12" customHeight="1">
      <c r="A17" s="11" t="s">
        <v>21</v>
      </c>
      <c r="B17" s="17">
        <v>255431</v>
      </c>
      <c r="C17" s="17">
        <v>280897.7</v>
      </c>
      <c r="D17" s="17">
        <v>262365.2</v>
      </c>
    </row>
    <row r="18" spans="1:4" ht="12" customHeight="1">
      <c r="A18" s="3"/>
      <c r="B18" s="18"/>
      <c r="C18" s="18"/>
      <c r="D18" s="18"/>
    </row>
    <row r="19" spans="1:4" ht="12" customHeight="1">
      <c r="A19" s="11" t="s">
        <v>22</v>
      </c>
      <c r="B19" s="17">
        <v>1920</v>
      </c>
      <c r="C19" s="17">
        <v>2735.5</v>
      </c>
      <c r="D19" s="17">
        <v>4334.1</v>
      </c>
    </row>
    <row r="20" spans="1:4" ht="12" customHeight="1">
      <c r="A20" s="11" t="s">
        <v>23</v>
      </c>
      <c r="B20" s="17">
        <v>24959</v>
      </c>
      <c r="C20" s="17">
        <v>19213</v>
      </c>
      <c r="D20" s="17">
        <v>16453.4</v>
      </c>
    </row>
    <row r="21" spans="1:4" ht="12" customHeight="1">
      <c r="A21" s="3"/>
      <c r="B21" s="18"/>
      <c r="C21" s="18"/>
      <c r="D21" s="18"/>
    </row>
    <row r="22" spans="1:4" ht="12" customHeight="1">
      <c r="A22" s="11" t="s">
        <v>24</v>
      </c>
      <c r="B22" s="17">
        <v>282310</v>
      </c>
      <c r="C22" s="17">
        <v>302846.2</v>
      </c>
      <c r="D22" s="17">
        <v>283152.7</v>
      </c>
    </row>
    <row r="23" spans="1:4" ht="12" customHeight="1">
      <c r="A23" s="3"/>
      <c r="B23" s="18"/>
      <c r="C23" s="18"/>
      <c r="D23" s="18"/>
    </row>
    <row r="24" spans="1:4" ht="12" customHeight="1">
      <c r="A24" s="10" t="s">
        <v>25</v>
      </c>
      <c r="B24" s="16"/>
      <c r="C24" s="16"/>
      <c r="D24" s="16"/>
    </row>
    <row r="25" spans="1:4" ht="12" customHeight="1">
      <c r="A25" s="11" t="s">
        <v>26</v>
      </c>
      <c r="B25" s="17">
        <v>126427</v>
      </c>
      <c r="C25" s="17">
        <v>166690.3</v>
      </c>
      <c r="D25" s="17">
        <v>166161.3</v>
      </c>
    </row>
    <row r="26" spans="1:4" ht="12" customHeight="1">
      <c r="A26" s="11" t="s">
        <v>27</v>
      </c>
      <c r="B26" s="17">
        <v>93764</v>
      </c>
      <c r="C26" s="17">
        <v>111381.5</v>
      </c>
      <c r="D26" s="17">
        <v>115275.5</v>
      </c>
    </row>
    <row r="27" spans="1:4" ht="12" customHeight="1">
      <c r="A27" s="11" t="s">
        <v>28</v>
      </c>
      <c r="B27" s="17">
        <v>32663</v>
      </c>
      <c r="C27" s="17">
        <v>45415.2</v>
      </c>
      <c r="D27" s="17">
        <v>30608.6</v>
      </c>
    </row>
    <row r="28" spans="1:4" ht="12" customHeight="1">
      <c r="A28" s="11" t="s">
        <v>29</v>
      </c>
      <c r="B28" s="19" t="s">
        <v>30</v>
      </c>
      <c r="C28" s="17">
        <v>9893.6</v>
      </c>
      <c r="D28" s="17">
        <v>20277.2</v>
      </c>
    </row>
    <row r="29" spans="1:4" ht="12" customHeight="1">
      <c r="A29" s="11" t="s">
        <v>31</v>
      </c>
      <c r="B29" s="17">
        <v>151934</v>
      </c>
      <c r="C29" s="17">
        <v>118545.6</v>
      </c>
      <c r="D29" s="17">
        <v>97165.2</v>
      </c>
    </row>
    <row r="30" spans="1:4" ht="12" customHeight="1">
      <c r="A30" s="11" t="s">
        <v>18</v>
      </c>
      <c r="B30" s="17">
        <v>2790</v>
      </c>
      <c r="C30" s="17">
        <v>28391.9</v>
      </c>
      <c r="D30" s="17">
        <v>14555.6</v>
      </c>
    </row>
    <row r="31" spans="1:4" ht="12" customHeight="1">
      <c r="A31" s="11" t="s">
        <v>32</v>
      </c>
      <c r="B31" s="17">
        <v>33655</v>
      </c>
      <c r="C31" s="17">
        <v>512.1</v>
      </c>
      <c r="D31" s="19" t="s">
        <v>30</v>
      </c>
    </row>
    <row r="32" spans="1:4" ht="12" customHeight="1">
      <c r="A32" s="11" t="s">
        <v>33</v>
      </c>
      <c r="B32" s="17">
        <v>115489</v>
      </c>
      <c r="C32" s="17">
        <v>89641.6</v>
      </c>
      <c r="D32" s="17">
        <v>82609.6</v>
      </c>
    </row>
    <row r="33" spans="1:4" ht="12" customHeight="1">
      <c r="A33" s="11" t="s">
        <v>34</v>
      </c>
      <c r="B33" s="17">
        <v>7136</v>
      </c>
      <c r="C33" s="17">
        <v>3832.6</v>
      </c>
      <c r="D33" s="17">
        <v>3814.6</v>
      </c>
    </row>
    <row r="34" spans="1:4" ht="12" customHeight="1">
      <c r="A34" s="11" t="s">
        <v>35</v>
      </c>
      <c r="B34" s="19" t="s">
        <v>30</v>
      </c>
      <c r="C34" s="17">
        <v>468.8</v>
      </c>
      <c r="D34" s="17">
        <v>295.3</v>
      </c>
    </row>
    <row r="35" spans="1:4" ht="12" customHeight="1">
      <c r="A35" s="11" t="s">
        <v>36</v>
      </c>
      <c r="B35" s="17">
        <v>2869</v>
      </c>
      <c r="C35" s="17">
        <v>815.7</v>
      </c>
      <c r="D35" s="17">
        <v>2012</v>
      </c>
    </row>
    <row r="36" spans="1:4" ht="12" customHeight="1">
      <c r="A36" s="3"/>
      <c r="B36" s="18"/>
      <c r="C36" s="18"/>
      <c r="D36" s="18"/>
    </row>
    <row r="37" spans="1:4" ht="12" customHeight="1">
      <c r="A37" s="11" t="s">
        <v>37</v>
      </c>
      <c r="B37" s="17">
        <v>-6056</v>
      </c>
      <c r="C37" s="17">
        <v>12493.2</v>
      </c>
      <c r="D37" s="17">
        <v>13704.3</v>
      </c>
    </row>
    <row r="38" spans="1:4" ht="12" customHeight="1">
      <c r="A38" s="3"/>
      <c r="B38" s="18"/>
      <c r="C38" s="18"/>
      <c r="D38" s="18"/>
    </row>
    <row r="39" spans="1:4" ht="12" customHeight="1">
      <c r="A39" s="11" t="s">
        <v>38</v>
      </c>
      <c r="B39" s="17">
        <v>282310</v>
      </c>
      <c r="C39" s="17">
        <v>302846.2</v>
      </c>
      <c r="D39" s="17">
        <v>283152.7</v>
      </c>
    </row>
    <row r="40" spans="1:4" ht="12" customHeight="1">
      <c r="A40" s="3"/>
      <c r="B40" s="18"/>
      <c r="C40" s="18"/>
      <c r="D40" s="18"/>
    </row>
    <row r="41" spans="1:4" ht="12" customHeight="1">
      <c r="A41" s="10" t="s">
        <v>39</v>
      </c>
      <c r="B41" s="16"/>
      <c r="C41" s="16"/>
      <c r="D41" s="16"/>
    </row>
    <row r="42" spans="1:4" ht="12" customHeight="1">
      <c r="A42" s="11" t="s">
        <v>40</v>
      </c>
      <c r="B42" s="17">
        <v>18815</v>
      </c>
      <c r="C42" s="17">
        <v>14920.9</v>
      </c>
      <c r="D42" s="17">
        <v>11130.7</v>
      </c>
    </row>
    <row r="43" spans="1:4" ht="12" customHeight="1">
      <c r="A43" s="11" t="s">
        <v>41</v>
      </c>
      <c r="B43" s="17">
        <v>11607</v>
      </c>
      <c r="C43" s="17">
        <v>9213.7</v>
      </c>
      <c r="D43" s="17">
        <v>7601.8</v>
      </c>
    </row>
    <row r="44" spans="1:4" ht="12" customHeight="1">
      <c r="A44" s="11" t="s">
        <v>42</v>
      </c>
      <c r="B44" s="17">
        <v>48330</v>
      </c>
      <c r="C44" s="17">
        <v>25931</v>
      </c>
      <c r="D44" s="17">
        <v>19811.1</v>
      </c>
    </row>
    <row r="45" spans="1:4" ht="12" customHeight="1">
      <c r="A45" s="11" t="s">
        <v>43</v>
      </c>
      <c r="B45" s="19" t="s">
        <v>30</v>
      </c>
      <c r="C45" s="17">
        <v>281</v>
      </c>
      <c r="D45" s="17">
        <v>758.6</v>
      </c>
    </row>
    <row r="46" spans="1:4" ht="12" customHeight="1">
      <c r="A46" s="11" t="s">
        <v>44</v>
      </c>
      <c r="B46" s="19" t="s">
        <v>30</v>
      </c>
      <c r="C46" s="17">
        <v>43429.1</v>
      </c>
      <c r="D46" s="17">
        <v>49718.4</v>
      </c>
    </row>
    <row r="47" spans="1:4" ht="12" customHeight="1">
      <c r="A47" s="3"/>
      <c r="B47" s="18"/>
      <c r="C47" s="18"/>
      <c r="D47" s="18"/>
    </row>
    <row r="48" spans="1:4" ht="12" customHeight="1">
      <c r="A48" s="11" t="s">
        <v>45</v>
      </c>
      <c r="B48" s="17">
        <v>10700</v>
      </c>
      <c r="C48" s="17">
        <v>0</v>
      </c>
      <c r="D48" s="17">
        <v>0</v>
      </c>
    </row>
    <row r="49" spans="1:4" ht="12" customHeight="1">
      <c r="A49" s="11" t="s">
        <v>46</v>
      </c>
      <c r="B49" s="17">
        <v>4941</v>
      </c>
      <c r="C49" s="17">
        <v>325.8</v>
      </c>
      <c r="D49" s="17">
        <v>301</v>
      </c>
    </row>
    <row r="50" spans="1:4" ht="12" customHeight="1">
      <c r="A50" s="3"/>
      <c r="B50" s="18"/>
      <c r="C50" s="18"/>
      <c r="D50" s="18"/>
    </row>
    <row r="51" spans="1:4" ht="12" customHeight="1">
      <c r="A51" s="2" t="s">
        <v>47</v>
      </c>
      <c r="B51" s="20"/>
      <c r="C51" s="20"/>
      <c r="D51" s="20"/>
    </row>
    <row r="52" spans="1:4" ht="12" customHeight="1">
      <c r="A52" s="4" t="s">
        <v>2</v>
      </c>
      <c r="B52" s="21"/>
      <c r="C52" s="21"/>
      <c r="D52" s="21"/>
    </row>
    <row r="53" spans="1:4" ht="12" customHeight="1">
      <c r="A53" s="3"/>
      <c r="B53" s="22"/>
      <c r="C53" s="22"/>
      <c r="D53" s="22"/>
    </row>
    <row r="54" spans="1:4" ht="12" customHeight="1">
      <c r="A54" s="8"/>
      <c r="B54" s="22"/>
      <c r="C54" s="22"/>
      <c r="D54" s="22"/>
    </row>
    <row r="55" spans="1:4" ht="12" customHeight="1">
      <c r="A55" s="11" t="s">
        <v>48</v>
      </c>
      <c r="B55" s="17">
        <v>3127</v>
      </c>
      <c r="C55" s="17">
        <v>2668.4</v>
      </c>
      <c r="D55" s="17">
        <v>3217</v>
      </c>
    </row>
    <row r="56" spans="1:4" ht="12" customHeight="1">
      <c r="A56" s="3"/>
      <c r="B56" s="18"/>
      <c r="C56" s="18"/>
      <c r="D56" s="18"/>
    </row>
    <row r="57" spans="1:4" ht="12" customHeight="1">
      <c r="A57" s="11" t="s">
        <v>49</v>
      </c>
      <c r="B57" s="17">
        <v>883</v>
      </c>
      <c r="C57" s="17">
        <v>1360.4</v>
      </c>
      <c r="D57" s="17">
        <v>1535</v>
      </c>
    </row>
    <row r="58" spans="1:4" ht="12" customHeight="1">
      <c r="A58" s="11" t="s">
        <v>50</v>
      </c>
      <c r="B58" s="19" t="s">
        <v>30</v>
      </c>
      <c r="C58" s="17">
        <v>33.6</v>
      </c>
      <c r="D58" s="19" t="s">
        <v>30</v>
      </c>
    </row>
    <row r="59" spans="1:4" ht="24.75" customHeight="1">
      <c r="A59" s="11" t="s">
        <v>51</v>
      </c>
      <c r="B59" s="19" t="s">
        <v>30</v>
      </c>
      <c r="C59" s="17">
        <v>-18.1</v>
      </c>
      <c r="D59" s="17">
        <v>57</v>
      </c>
    </row>
    <row r="60" spans="1:4" ht="12" customHeight="1">
      <c r="A60" s="11" t="s">
        <v>52</v>
      </c>
      <c r="B60" s="17">
        <v>992</v>
      </c>
      <c r="C60" s="17">
        <v>1061.3</v>
      </c>
      <c r="D60" s="17">
        <v>1216</v>
      </c>
    </row>
    <row r="61" spans="1:4" ht="12" customHeight="1">
      <c r="A61" s="11" t="s">
        <v>53</v>
      </c>
      <c r="B61" s="17">
        <v>-109</v>
      </c>
      <c r="C61" s="17">
        <v>283.6</v>
      </c>
      <c r="D61" s="17">
        <v>262</v>
      </c>
    </row>
    <row r="62" spans="1:4" ht="12" customHeight="1">
      <c r="A62" s="3"/>
      <c r="B62" s="18"/>
      <c r="C62" s="18"/>
      <c r="D62" s="18"/>
    </row>
    <row r="63" spans="1:4" ht="12" customHeight="1">
      <c r="A63" s="11" t="s">
        <v>54</v>
      </c>
      <c r="B63" s="17">
        <v>2293</v>
      </c>
      <c r="C63" s="17">
        <v>2715.1</v>
      </c>
      <c r="D63" s="17">
        <v>2915</v>
      </c>
    </row>
    <row r="64" spans="1:4" ht="12" customHeight="1">
      <c r="A64" s="3"/>
      <c r="B64" s="18"/>
      <c r="C64" s="18"/>
      <c r="D64" s="18"/>
    </row>
    <row r="65" spans="1:4" ht="12" customHeight="1">
      <c r="A65" s="11" t="s">
        <v>55</v>
      </c>
      <c r="B65" s="17">
        <v>18932</v>
      </c>
      <c r="C65" s="17">
        <v>3114</v>
      </c>
      <c r="D65" s="17">
        <v>2034</v>
      </c>
    </row>
    <row r="66" spans="1:4" ht="12" customHeight="1">
      <c r="A66" s="3"/>
      <c r="B66" s="18"/>
      <c r="C66" s="18"/>
      <c r="D66" s="18"/>
    </row>
    <row r="67" spans="1:4" ht="12" customHeight="1">
      <c r="A67" s="11" t="s">
        <v>56</v>
      </c>
      <c r="B67" s="17">
        <v>-4975</v>
      </c>
      <c r="C67" s="17">
        <v>-2506.5</v>
      </c>
      <c r="D67" s="17">
        <v>556</v>
      </c>
    </row>
    <row r="68" spans="1:4" ht="12" customHeight="1">
      <c r="A68" s="3"/>
      <c r="B68" s="18"/>
      <c r="C68" s="18"/>
      <c r="D68" s="18"/>
    </row>
    <row r="69" spans="1:4" ht="12" customHeight="1">
      <c r="A69" s="11" t="s">
        <v>57</v>
      </c>
      <c r="B69" s="17">
        <v>-22190</v>
      </c>
      <c r="C69" s="17">
        <v>-4306.8</v>
      </c>
      <c r="D69" s="17">
        <v>359</v>
      </c>
    </row>
    <row r="70" spans="1:4" ht="12" customHeight="1">
      <c r="A70" s="3"/>
      <c r="B70" s="18"/>
      <c r="C70" s="18"/>
      <c r="D70" s="18"/>
    </row>
    <row r="71" spans="1:4" ht="12" customHeight="1">
      <c r="A71" s="11" t="s">
        <v>58</v>
      </c>
      <c r="B71" s="17">
        <v>-2997</v>
      </c>
      <c r="C71" s="17">
        <v>-1330.1</v>
      </c>
      <c r="D71" s="17">
        <v>3</v>
      </c>
    </row>
    <row r="72" spans="1:4" ht="12" customHeight="1">
      <c r="A72" s="3"/>
      <c r="B72" s="18"/>
      <c r="C72" s="18"/>
      <c r="D72" s="18"/>
    </row>
    <row r="73" spans="1:4" ht="12" customHeight="1">
      <c r="A73" s="11" t="s">
        <v>59</v>
      </c>
      <c r="B73" s="45">
        <v>-19193</v>
      </c>
      <c r="C73" s="45">
        <v>-2976.7</v>
      </c>
      <c r="D73" s="17">
        <v>356</v>
      </c>
    </row>
    <row r="74" spans="1:4" ht="12" customHeight="1">
      <c r="A74" s="11" t="s">
        <v>60</v>
      </c>
      <c r="B74" s="17">
        <v>4042</v>
      </c>
      <c r="C74" s="17">
        <v>3889.6</v>
      </c>
      <c r="D74" s="17">
        <v>4746</v>
      </c>
    </row>
    <row r="75" spans="1:4" ht="12" customHeight="1">
      <c r="A75" s="3"/>
      <c r="B75" s="18"/>
      <c r="C75" s="18"/>
      <c r="D75" s="18"/>
    </row>
    <row r="76" spans="1:4" ht="12" customHeight="1">
      <c r="A76" s="11" t="s">
        <v>61</v>
      </c>
      <c r="B76" s="17">
        <v>0</v>
      </c>
      <c r="C76" s="17">
        <v>0</v>
      </c>
      <c r="D76" s="19" t="s">
        <v>30</v>
      </c>
    </row>
    <row r="77" spans="1:4" ht="12" customHeight="1">
      <c r="A77" s="3"/>
      <c r="B77" s="18"/>
      <c r="C77" s="18"/>
      <c r="D77" s="18"/>
    </row>
    <row r="78" spans="1:4" ht="12" customHeight="1">
      <c r="A78" s="11" t="s">
        <v>62</v>
      </c>
      <c r="B78" s="23">
        <v>9.81</v>
      </c>
      <c r="C78" s="23">
        <v>8.5</v>
      </c>
      <c r="D78" s="23">
        <v>7.62</v>
      </c>
    </row>
    <row r="79" spans="1:4" ht="12" customHeight="1">
      <c r="A79" s="11" t="s">
        <v>63</v>
      </c>
      <c r="B79" s="23">
        <v>5</v>
      </c>
      <c r="C79" s="23">
        <v>8.1</v>
      </c>
      <c r="D79" s="23">
        <v>7.38</v>
      </c>
    </row>
    <row r="80" spans="1:4" ht="12" customHeight="1">
      <c r="A80" s="11" t="s">
        <v>64</v>
      </c>
      <c r="B80" s="17">
        <v>10232</v>
      </c>
      <c r="C80" s="17">
        <v>13237.3</v>
      </c>
      <c r="D80" s="17">
        <v>12875</v>
      </c>
    </row>
    <row r="81" spans="1:4" ht="12" customHeight="1">
      <c r="A81" s="11" t="s">
        <v>65</v>
      </c>
      <c r="B81" s="17">
        <v>5215</v>
      </c>
      <c r="C81" s="17">
        <v>12557.8</v>
      </c>
      <c r="D81" s="17">
        <v>12465</v>
      </c>
    </row>
    <row r="82" spans="1:4" ht="12" customHeight="1">
      <c r="A82" s="3"/>
      <c r="B82" s="18"/>
      <c r="C82" s="18"/>
      <c r="D82" s="18"/>
    </row>
    <row r="83" spans="1:4" ht="12" customHeight="1">
      <c r="A83" s="11" t="s">
        <v>66</v>
      </c>
      <c r="B83" s="19" t="s">
        <v>30</v>
      </c>
      <c r="C83" s="19" t="s">
        <v>30</v>
      </c>
      <c r="D83" s="19" t="s">
        <v>30</v>
      </c>
    </row>
    <row r="84" ht="12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Fernández</dc:creator>
  <cp:keywords/>
  <dc:description/>
  <cp:lastModifiedBy>Pablo Fernández</cp:lastModifiedBy>
  <dcterms:created xsi:type="dcterms:W3CDTF">2013-04-09T13:01:34Z</dcterms:created>
  <dcterms:modified xsi:type="dcterms:W3CDTF">2015-05-29T11:52:04Z</dcterms:modified>
  <cp:category/>
  <cp:version/>
  <cp:contentType/>
  <cp:contentStatus/>
</cp:coreProperties>
</file>